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639CA75D-2EEB-426B-B94A-4F64426BEC88}" xr6:coauthVersionLast="47" xr6:coauthVersionMax="47" xr10:uidLastSave="{00000000-0000-0000-0000-000000000000}"/>
  <bookViews>
    <workbookView xWindow="-21720" yWindow="-1425" windowWidth="21840" windowHeight="13020" xr2:uid="{921413FF-3675-4629-AF8E-48C76B84C86F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<sst xmlns="http://schemas.openxmlformats.org/spreadsheetml/2006/main" count="20" uniqueCount="11">
  <si>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</si>
  <si>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</si>
  <si>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統計期間：2026/01/05-2026/01/09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</si>
  <si>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</si>
  <si>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</si>
  <si>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</si>
  <si>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</si>
  <si>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01/05收盤價</t>
    <phoneticPr fontId="2" type="noConversion"/>
  </si>
  <si>
    <t>01/09收盤價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</si>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</sst>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E22025F-15C2-43DA-9C0A-D1A22162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47721</v>
          </cell>
          <cell r="B3" t="str">
            <v>台特化一</v>
          </cell>
          <cell r="C3">
            <v>308</v>
          </cell>
          <cell r="D3">
            <v>115900000</v>
          </cell>
          <cell r="E3">
            <v>132.5</v>
          </cell>
          <cell r="F3">
            <v>131.30000000000001</v>
          </cell>
        </row>
        <row r="4">
          <cell r="A4">
            <v>62745</v>
          </cell>
          <cell r="B4" t="str">
            <v>台燿五</v>
          </cell>
          <cell r="C4">
            <v>218</v>
          </cell>
          <cell r="D4">
            <v>141200000</v>
          </cell>
          <cell r="E4">
            <v>137.9</v>
          </cell>
          <cell r="F4">
            <v>137.5</v>
          </cell>
        </row>
        <row r="5">
          <cell r="A5">
            <v>30371</v>
          </cell>
          <cell r="B5" t="str">
            <v>欣興一</v>
          </cell>
          <cell r="C5">
            <v>195</v>
          </cell>
          <cell r="D5">
            <v>199700000</v>
          </cell>
          <cell r="E5">
            <v>145.4</v>
          </cell>
          <cell r="F5">
            <v>147</v>
          </cell>
        </row>
        <row r="6">
          <cell r="A6">
            <v>66702</v>
          </cell>
          <cell r="B6" t="str">
            <v>復盛應用二</v>
          </cell>
          <cell r="C6">
            <v>186</v>
          </cell>
          <cell r="D6">
            <v>371700000</v>
          </cell>
          <cell r="E6">
            <v>113.85</v>
          </cell>
          <cell r="F6">
            <v>110.35</v>
          </cell>
        </row>
        <row r="7">
          <cell r="A7">
            <v>23683</v>
          </cell>
          <cell r="B7" t="str">
            <v>金像電三</v>
          </cell>
          <cell r="C7">
            <v>169</v>
          </cell>
          <cell r="D7">
            <v>409100000</v>
          </cell>
          <cell r="E7">
            <v>150</v>
          </cell>
          <cell r="F7">
            <v>154</v>
          </cell>
        </row>
        <row r="8">
          <cell r="A8">
            <v>35431</v>
          </cell>
          <cell r="B8" t="str">
            <v>州巧一</v>
          </cell>
          <cell r="C8">
            <v>141</v>
          </cell>
          <cell r="D8">
            <v>370700000</v>
          </cell>
          <cell r="E8">
            <v>128.94999999999999</v>
          </cell>
          <cell r="F8">
            <v>118.9</v>
          </cell>
        </row>
        <row r="9">
          <cell r="A9">
            <v>31312</v>
          </cell>
          <cell r="B9" t="str">
            <v>弘塑二</v>
          </cell>
          <cell r="C9">
            <v>126</v>
          </cell>
          <cell r="D9">
            <v>54200000</v>
          </cell>
          <cell r="E9">
            <v>131</v>
          </cell>
          <cell r="F9">
            <v>136</v>
          </cell>
        </row>
        <row r="10">
          <cell r="A10">
            <v>47394</v>
          </cell>
          <cell r="B10" t="str">
            <v>康普四</v>
          </cell>
          <cell r="C10">
            <v>114</v>
          </cell>
          <cell r="D10">
            <v>129500000</v>
          </cell>
          <cell r="E10">
            <v>115.2</v>
          </cell>
          <cell r="F10">
            <v>116</v>
          </cell>
        </row>
        <row r="11">
          <cell r="A11">
            <v>33245</v>
          </cell>
          <cell r="B11" t="str">
            <v>雙鴻五</v>
          </cell>
          <cell r="C11">
            <v>112</v>
          </cell>
          <cell r="D11">
            <v>41300000</v>
          </cell>
          <cell r="E11">
            <v>148.69999999999999</v>
          </cell>
          <cell r="F11">
            <v>151</v>
          </cell>
        </row>
        <row r="12">
          <cell r="A12">
            <v>61973</v>
          </cell>
          <cell r="B12" t="str">
            <v>佳必琪三</v>
          </cell>
          <cell r="C12">
            <v>101</v>
          </cell>
          <cell r="D12">
            <v>44100000</v>
          </cell>
          <cell r="E12">
            <v>125.5</v>
          </cell>
          <cell r="F12">
            <v>128.5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034-3EC4-4065-A849-221E3B4AC6EE}">
  <dimension ref="A2:P15"/>
  <sheetViews>
    <sheetView showGridLines="0" tabSelected="1" zoomScale="120" zoomScaleNormal="120" workbookViewId="0">
      <selection activeCell="B6" sqref="B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47721</v>
      </c>
      <c r="C6" s="8" t="str">
        <f>[1]總表!B3</f>
        <v>台特化一</v>
      </c>
      <c r="D6" s="8">
        <f>[1]總表!C3</f>
        <v>308</v>
      </c>
      <c r="E6" s="9">
        <f>[1]總表!D3</f>
        <v>115900000</v>
      </c>
      <c r="F6" s="10">
        <f>[1]總表!F3</f>
        <v>131.30000000000001</v>
      </c>
      <c r="G6" s="10">
        <f>[1]總表!E3</f>
        <v>132.5</v>
      </c>
      <c r="H6" s="11" t="str">
        <f>VLOOKUP(LEFT(B6,4),[1]產業別!A$6:D$1924,4,FALSE)</f>
        <v>傳產-化學工業</v>
      </c>
      <c r="I6" t="s">
        <v>10</v>
      </c>
    </row>
    <row r="7" spans="1:16" x14ac:dyDescent="0.25">
      <c r="B7" s="8">
        <f>[1]總表!A4</f>
        <v>62745</v>
      </c>
      <c r="C7" s="8" t="str">
        <f>[1]總表!B4</f>
        <v>台燿五</v>
      </c>
      <c r="D7" s="8">
        <f>[1]總表!C4</f>
        <v>218</v>
      </c>
      <c r="E7" s="12">
        <f>[1]總表!D4</f>
        <v>141200000</v>
      </c>
      <c r="F7" s="10">
        <f>[1]總表!F4</f>
        <v>137.5</v>
      </c>
      <c r="G7" s="10">
        <f>[1]總表!E4</f>
        <v>137.9</v>
      </c>
      <c r="H7" s="11" t="str">
        <f>VLOOKUP(LEFT(B7,4),[1]產業別!A$6:D$1924,4,FALSE)</f>
        <v>電子上游-PCB-材料設備</v>
      </c>
      <c r="I7" t="s">
        <v>10</v>
      </c>
    </row>
    <row r="8" spans="1:16" x14ac:dyDescent="0.25">
      <c r="B8" s="8">
        <f>[1]總表!A5</f>
        <v>30371</v>
      </c>
      <c r="C8" s="8" t="str">
        <f>[1]總表!B5</f>
        <v>欣興一</v>
      </c>
      <c r="D8" s="8">
        <f>[1]總表!C5</f>
        <v>195</v>
      </c>
      <c r="E8" s="12">
        <f>[1]總表!D5</f>
        <v>199700000</v>
      </c>
      <c r="F8" s="10">
        <f>[1]總表!F5</f>
        <v>147</v>
      </c>
      <c r="G8" s="10">
        <f>[1]總表!E5</f>
        <v>145.4</v>
      </c>
      <c r="H8" s="11" t="str">
        <f>VLOOKUP(LEFT(B8,4),[1]產業別!A$6:D$1924,4,FALSE)</f>
        <v>電子上游-ABF</v>
      </c>
      <c r="I8" t="s">
        <v>10</v>
      </c>
    </row>
    <row r="9" spans="1:16" x14ac:dyDescent="0.25">
      <c r="B9" s="8">
        <f>[1]總表!A6</f>
        <v>66702</v>
      </c>
      <c r="C9" s="8" t="str">
        <f>[1]總表!B6</f>
        <v>復盛應用二</v>
      </c>
      <c r="D9" s="8">
        <f>[1]總表!C6</f>
        <v>186</v>
      </c>
      <c r="E9" s="12">
        <f>[1]總表!D6</f>
        <v>371700000</v>
      </c>
      <c r="F9" s="10">
        <f>[1]總表!F6</f>
        <v>110.35</v>
      </c>
      <c r="G9" s="10">
        <f>[1]總表!E6</f>
        <v>113.85</v>
      </c>
      <c r="H9" s="11" t="str">
        <f>VLOOKUP(LEFT(B9,4),[1]產業別!A$6:D$1924,4,FALSE)</f>
        <v>傳產-高爾夫球</v>
      </c>
      <c r="I9" t="s">
        <v>10</v>
      </c>
    </row>
    <row r="10" spans="1:16" x14ac:dyDescent="0.25">
      <c r="B10" s="8">
        <f>[1]總表!A7</f>
        <v>23683</v>
      </c>
      <c r="C10" s="8" t="str">
        <f>[1]總表!B7</f>
        <v>金像電三</v>
      </c>
      <c r="D10" s="8">
        <f>[1]總表!C7</f>
        <v>169</v>
      </c>
      <c r="E10" s="12">
        <f>[1]總表!D7</f>
        <v>409100000</v>
      </c>
      <c r="F10" s="10">
        <f>[1]總表!F7</f>
        <v>154</v>
      </c>
      <c r="G10" s="10">
        <f>[1]總表!E7</f>
        <v>150</v>
      </c>
      <c r="H10" s="11" t="str">
        <f>VLOOKUP(LEFT(B10,4),[1]產業別!A$6:D$1924,4,FALSE)</f>
        <v>電子上游-PCB-製造</v>
      </c>
      <c r="I10" t="s">
        <v>10</v>
      </c>
    </row>
    <row r="11" spans="1:16" x14ac:dyDescent="0.25">
      <c r="B11" s="8">
        <f>[1]總表!A8</f>
        <v>35431</v>
      </c>
      <c r="C11" s="8" t="str">
        <f>[1]總表!B8</f>
        <v>州巧一</v>
      </c>
      <c r="D11" s="8">
        <f>[1]總表!C8</f>
        <v>141</v>
      </c>
      <c r="E11" s="12">
        <f>[1]總表!D8</f>
        <v>370700000</v>
      </c>
      <c r="F11" s="10">
        <f>[1]總表!F8</f>
        <v>118.9</v>
      </c>
      <c r="G11" s="10">
        <f>[1]總表!E8</f>
        <v>128.94999999999999</v>
      </c>
      <c r="H11" s="11" t="str">
        <f>VLOOKUP(LEFT(B11,4),[1]產業別!A$6:D$1924,4,FALSE)</f>
        <v>電子中游-LCD-TFT面板</v>
      </c>
      <c r="I11" t="s">
        <v>10</v>
      </c>
    </row>
    <row r="12" spans="1:16" x14ac:dyDescent="0.25">
      <c r="B12" s="8">
        <f>[1]總表!A9</f>
        <v>31312</v>
      </c>
      <c r="C12" s="8" t="str">
        <f>[1]總表!B9</f>
        <v>弘塑二</v>
      </c>
      <c r="D12" s="8">
        <f>[1]總表!C9</f>
        <v>126</v>
      </c>
      <c r="E12" s="12">
        <f>[1]總表!D9</f>
        <v>54200000</v>
      </c>
      <c r="F12" s="10">
        <f>[1]總表!F9</f>
        <v>136</v>
      </c>
      <c r="G12" s="10">
        <f>[1]總表!E9</f>
        <v>131</v>
      </c>
      <c r="H12" s="11" t="str">
        <f>VLOOKUP(LEFT(B12,4),[1]產業別!A$6:D$1924,4,FALSE)</f>
        <v>電子中游-儀器設備工程</v>
      </c>
      <c r="I12" t="s">
        <v>10</v>
      </c>
    </row>
    <row r="13" spans="1:16" x14ac:dyDescent="0.25">
      <c r="B13" s="8">
        <f>[1]總表!A10</f>
        <v>47394</v>
      </c>
      <c r="C13" s="8" t="str">
        <f>[1]總表!B10</f>
        <v>康普四</v>
      </c>
      <c r="D13" s="8">
        <f>[1]總表!C10</f>
        <v>114</v>
      </c>
      <c r="E13" s="12">
        <f>[1]總表!D10</f>
        <v>129500000</v>
      </c>
      <c r="F13" s="10">
        <f>[1]總表!F10</f>
        <v>116</v>
      </c>
      <c r="G13" s="10">
        <f>[1]總表!E10</f>
        <v>115.2</v>
      </c>
      <c r="H13" s="11" t="str">
        <f>VLOOKUP(LEFT(B13,4),[1]產業別!A$6:D$1924,4,FALSE)</f>
        <v>傳產-化學工業</v>
      </c>
      <c r="I13" t="s">
        <v>10</v>
      </c>
    </row>
    <row r="14" spans="1:16" x14ac:dyDescent="0.25">
      <c r="B14" s="8">
        <f>[1]總表!A11</f>
        <v>33245</v>
      </c>
      <c r="C14" s="8" t="str">
        <f>[1]總表!B11</f>
        <v>雙鴻五</v>
      </c>
      <c r="D14" s="8">
        <f>[1]總表!C11</f>
        <v>112</v>
      </c>
      <c r="E14" s="12">
        <f>[1]總表!D11</f>
        <v>41300000</v>
      </c>
      <c r="F14" s="10">
        <f>[1]總表!F11</f>
        <v>151</v>
      </c>
      <c r="G14" s="10">
        <f>[1]總表!E11</f>
        <v>148.69999999999999</v>
      </c>
      <c r="H14" s="11" t="str">
        <f>VLOOKUP(LEFT(B14,4),[1]產業別!A$6:D$1924,4,FALSE)</f>
        <v>電子中游-散熱零組件</v>
      </c>
      <c r="I14" t="s">
        <v>10</v>
      </c>
    </row>
    <row r="15" spans="1:16" ht="17.25" thickBot="1" x14ac:dyDescent="0.3">
      <c r="B15" s="13">
        <f>[1]總表!A12</f>
        <v>61973</v>
      </c>
      <c r="C15" s="13" t="str">
        <f>[1]總表!B12</f>
        <v>佳必琪三</v>
      </c>
      <c r="D15" s="13">
        <f>[1]總表!C12</f>
        <v>101</v>
      </c>
      <c r="E15" s="14">
        <f>[1]總表!D12</f>
        <v>44100000</v>
      </c>
      <c r="F15" s="15">
        <f>[1]總表!F12</f>
        <v>128.5</v>
      </c>
      <c r="G15" s="15">
        <f>[1]總表!E12</f>
        <v>125.5</v>
      </c>
      <c r="H15" s="16" t="str">
        <f>VLOOKUP(LEFT(B15,4),[1]產業別!A$6:D$1924,4,FALSE)</f>
        <v>電子上游-連接元件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2026-01-12T00:18:00Z</dcterms:created>
  <dcterms:modified xsi:type="dcterms:W3CDTF">2026-01-12T00:18:09Z</dcterms:modified>
</cp:coreProperties>
</file>